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czysko\Desktop\"/>
    </mc:Choice>
  </mc:AlternateContent>
  <bookViews>
    <workbookView xWindow="0" yWindow="0" windowWidth="12465" windowHeight="11385"/>
  </bookViews>
  <sheets>
    <sheet name="TER" sheetId="3" r:id="rId1"/>
  </sheets>
  <calcPr calcId="162913"/>
</workbook>
</file>

<file path=xl/calcChain.xml><?xml version="1.0" encoding="utf-8"?>
<calcChain xmlns="http://schemas.openxmlformats.org/spreadsheetml/2006/main">
  <c r="G80" i="3" l="1"/>
  <c r="G79" i="3"/>
  <c r="G77" i="3"/>
  <c r="G76" i="3"/>
  <c r="G75" i="3"/>
  <c r="G74" i="3"/>
  <c r="G73" i="3"/>
  <c r="G72" i="3"/>
  <c r="G71" i="3"/>
  <c r="G70" i="3"/>
  <c r="G69" i="3"/>
  <c r="G68" i="3"/>
  <c r="G67" i="3"/>
  <c r="D66" i="3"/>
  <c r="G66" i="3" s="1"/>
  <c r="G65" i="3"/>
  <c r="G64" i="3"/>
  <c r="G63" i="3"/>
  <c r="G62" i="3"/>
  <c r="A62" i="3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9" i="3" s="1"/>
  <c r="A80" i="3" s="1"/>
  <c r="G61" i="3"/>
  <c r="G57" i="3"/>
  <c r="G56" i="3"/>
  <c r="G55" i="3"/>
  <c r="G54" i="3"/>
  <c r="G52" i="3"/>
  <c r="G51" i="3"/>
  <c r="G50" i="3"/>
  <c r="G49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3" i="3"/>
  <c r="G32" i="3"/>
  <c r="G30" i="3"/>
  <c r="G29" i="3"/>
  <c r="G28" i="3"/>
  <c r="G26" i="3"/>
  <c r="G25" i="3"/>
  <c r="G24" i="3"/>
  <c r="G23" i="3"/>
  <c r="G22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F81" i="3" l="1"/>
  <c r="F58" i="3"/>
  <c r="F83" i="3" l="1"/>
  <c r="F84" i="3" s="1"/>
  <c r="F85" i="3" s="1"/>
</calcChain>
</file>

<file path=xl/sharedStrings.xml><?xml version="1.0" encoding="utf-8"?>
<sst xmlns="http://schemas.openxmlformats.org/spreadsheetml/2006/main" count="208" uniqueCount="132">
  <si>
    <t>Budowa</t>
  </si>
  <si>
    <t xml:space="preserve">Remont drogi wojewódzkiej nr 310  w odc. m. Czempiń ul. Śremska od km 6+092 do km 6+846 </t>
  </si>
  <si>
    <t>Obiekt</t>
  </si>
  <si>
    <t xml:space="preserve">Droga wojewódzka nr 310, odcinek w m.Czempiń </t>
  </si>
  <si>
    <t>Lp</t>
  </si>
  <si>
    <t>Nr specyfikacji</t>
  </si>
  <si>
    <t>Opis pozycji</t>
  </si>
  <si>
    <t>Ilość</t>
  </si>
  <si>
    <t>J.m.</t>
  </si>
  <si>
    <t>Cena</t>
  </si>
  <si>
    <t>Wartość</t>
  </si>
  <si>
    <t>Roboty przygotowawcze i rozbiórkowe</t>
  </si>
  <si>
    <t>D.01.01.01.</t>
  </si>
  <si>
    <t>Odtworzenie trasy w terenie: równinnym</t>
  </si>
  <si>
    <t>km</t>
  </si>
  <si>
    <t>D.01.02.04.</t>
  </si>
  <si>
    <t>Rozebranie nawierzchni grubości 8 cm z mas mineralno-bitumicznych, wykonane mechanicznie</t>
  </si>
  <si>
    <t>m2</t>
  </si>
  <si>
    <t>Rozebranie krawężników betonowych typu ulicznego o wym. 20x30 cm</t>
  </si>
  <si>
    <t>m</t>
  </si>
  <si>
    <t>Rozebranie ław betonowych z oporem pod krawężniki.</t>
  </si>
  <si>
    <t>m3</t>
  </si>
  <si>
    <t>Rozebranie podbudowy grubości 20 cm z tłucznia, wykonane mechanicznie</t>
  </si>
  <si>
    <t>Rozebranie chodników z płyt betonowych o wymiarach 35x35x5 cm</t>
  </si>
  <si>
    <t>Rozebranie obrzeży betonowych o wymiarach obrzeża 6x20 cm</t>
  </si>
  <si>
    <t>Rozebranie nawierzchni z kostki betonowej grub. 8 cm</t>
  </si>
  <si>
    <t>Wywiezienie transportem samochodowym na odległość do 5 km materiałów porozbiórkowych: gruzu</t>
  </si>
  <si>
    <t>t</t>
  </si>
  <si>
    <t>D. 05.03.11.</t>
  </si>
  <si>
    <t>Frezowanie nawierzchni bitumicznej grubości średnio 4 cm, z wywozem 50% ilości materiału z rozbiórki na odległość do 12 km</t>
  </si>
  <si>
    <t>D.01.02.01.</t>
  </si>
  <si>
    <t>Wycinka drzew średnicy do 55 cm, z frezowaniem pni po wycince i z zasypaniem dołów</t>
  </si>
  <si>
    <t>szt</t>
  </si>
  <si>
    <t>Odwiezienie pni drzew na odległość do 12 km</t>
  </si>
  <si>
    <t>D.06.03.02.</t>
  </si>
  <si>
    <t>Mechaniczne ścinanie poboczy o grubości 10 cm, z załadowaniem na samochód samowyładowczy i odwiezieniem nadmiaru ścinki na odległość: do 5 km</t>
  </si>
  <si>
    <t>Krawężniki i ściek</t>
  </si>
  <si>
    <t>D.08.01.01b.</t>
  </si>
  <si>
    <t>Wykonanie rowka szer. 30 cm i głębokości do 10 cm w gruncie kat. III, pod ławę betonową</t>
  </si>
  <si>
    <t>Ławy pod krawężniki: betonowe z oporem z betonu C12/15</t>
  </si>
  <si>
    <t>Krawężniki betonowe wystające, o wymiarach: 20x30 cm - na podsypce cementowo-piaskowej</t>
  </si>
  <si>
    <t>Krawężniki betonowe najazdowe, o wymiarach: 20x22 cm - na podsypce cementowo-piaskowej</t>
  </si>
  <si>
    <t>D.08.05.01.</t>
  </si>
  <si>
    <t>Ścieki uliczne (na ławie betonowej o grubości - 25 cm) z kostki betonowej prostokątnej grub. 8 cm układanej w : dwóch rzędach, na podsypce cementowo-piaskowej</t>
  </si>
  <si>
    <t>Podbudowa</t>
  </si>
  <si>
    <t>D.04.03.01.</t>
  </si>
  <si>
    <t>Mechaniczne oczyszczenie podbudowy bitumicznej</t>
  </si>
  <si>
    <t>Skropienie podłoża emulsją asfaltową, w ilości 0.5 kg/m2 wraz z zabezpieczeniem powierzchni roztworem mleczka wapiennego</t>
  </si>
  <si>
    <t>D.05.03.26a.</t>
  </si>
  <si>
    <t>Ułożenie warstwy przeciwspękaniowej - geosiatki z włókien szklanych o wytrzymałości min. 120/120 KN/m, powlekana polimeroasfaltem.</t>
  </si>
  <si>
    <t>Nawierzchnia</t>
  </si>
  <si>
    <t>D.05.03.05.</t>
  </si>
  <si>
    <t>Ułożenie warstwy wiążącej grubości 5 cm z masy betonu afaltowego</t>
  </si>
  <si>
    <t>D.05.03.13.</t>
  </si>
  <si>
    <t>Ułożenie warstwy ścieralnej grubości 4 cm z masy asfaltowej typu SMA o uziarnieniu do 8 mm</t>
  </si>
  <si>
    <t>Chodniki, wjazdy</t>
  </si>
  <si>
    <t>D.04.01.01.</t>
  </si>
  <si>
    <t>Wykonanie koryta głębokości do 10 cm w gruncie kat. III</t>
  </si>
  <si>
    <t>D.08.03.01.</t>
  </si>
  <si>
    <t>Rowki pod ławę betonową, o wymiarach: 20x20 cm - grunt kat.III-IV</t>
  </si>
  <si>
    <t>Ławy pod obrzeże: betonowe z oporem z betonu C12/15</t>
  </si>
  <si>
    <t>Obrzeża betonowe 20x6 cm, na podsypce: piaskowej, z wypełn.spoin zaprawą cementową</t>
  </si>
  <si>
    <t>Obrzeża betonowe 25x8 cm, na podsypce: piaskowej, z wypełn.spoin zaprawą cementową</t>
  </si>
  <si>
    <t>D.04.05.01.</t>
  </si>
  <si>
    <t>Wykonanie warstwy grubości 10 cm z gruntu stabilizowanego cementem w betoniarce o Rm=5,0 MPa</t>
  </si>
  <si>
    <t>D.08.02.02.</t>
  </si>
  <si>
    <t>Wykonanie nawierzchni chodnika z kostki brukowej betonowej grub. 8 cm, układanej z wypełnieniem spoin piaskiem, na podsypce cem.-piask. grubości 5 cm</t>
  </si>
  <si>
    <t>Wykonanie nawierzchni chodnika z kostki brukowej betonowej grub. 8 cm, układanej z wypełnieniem spoin piaskiem, na podsypce cem.-piask. grubości 5 cm(kostka betonowa z rozbiórki)</t>
  </si>
  <si>
    <t>Wykonanie opaski szer. 30 cm z kostki betonowej czerwonej wzdłuż krawężnika, na podsypce cem.-piask. przy grubości kostki 8 cm</t>
  </si>
  <si>
    <t>Wykonanie koryta głębokości 25 cm na wjazdach w gruncie kat. III</t>
  </si>
  <si>
    <t>Warstwa odcinająca grub. 10 cm z gruntu stabilizowanego cementem w betoniarce o Rm=2,5 MPa</t>
  </si>
  <si>
    <t>D.04.06.01.</t>
  </si>
  <si>
    <t>Wykonanie podbudowy grubości 15 cm z chudego betonu C7/9</t>
  </si>
  <si>
    <t>D.05.03.23.</t>
  </si>
  <si>
    <t>Nawierzchnia na wjazdach z kostki betonowej czerwonej, układanej z wypełnieniem spoin piaskiem, na podsypce cem.-piask. przy grubości kostki 8 cm</t>
  </si>
  <si>
    <t>Oznakowanie</t>
  </si>
  <si>
    <t>D.07.01.01.</t>
  </si>
  <si>
    <t>Oznakowanie poziome jezdni farbami chlorokauczukowymi - przejściach dla pieszych malowane: mechanicznie</t>
  </si>
  <si>
    <t>Oznakowanie poziome jezdni farbami chlorokauczukowymi - linie segregacyjne i krawędziowe malowane: mechanicznie</t>
  </si>
  <si>
    <t>D.07.02.01.</t>
  </si>
  <si>
    <t>Słupki do znaków drogowych: z rur stalowych o średnicy 50 mm</t>
  </si>
  <si>
    <t>Przymocowanie niepodświetlonych znaków drogowych znaki zakazu, nakazu, ostrzegawcze, informacyjne: tablice o powierzchni ponad 0,30 m2</t>
  </si>
  <si>
    <t>Roboty inne</t>
  </si>
  <si>
    <t>Umocnienie poboczy materiałem pozostałym z frezowania nawierzchni bitumicznej.</t>
  </si>
  <si>
    <t>D.03.02.01a.</t>
  </si>
  <si>
    <t>Regulacja pionowa: wpustów ulicznych</t>
  </si>
  <si>
    <t>Regulacja pionowa: studni rewizyjnych</t>
  </si>
  <si>
    <t>Regulacja pionowa: studzienek telekomunikacyjnych</t>
  </si>
  <si>
    <t>I</t>
  </si>
  <si>
    <t>III</t>
  </si>
  <si>
    <t>II</t>
  </si>
  <si>
    <t>IV</t>
  </si>
  <si>
    <t>V</t>
  </si>
  <si>
    <t>VI</t>
  </si>
  <si>
    <t>VII</t>
  </si>
  <si>
    <t>Podatek VAT 23%:</t>
  </si>
  <si>
    <t>Wartość kosztorysowa robót netto:</t>
  </si>
  <si>
    <t>CZĘŚĆ I - BRANŻA DROGOWA</t>
  </si>
  <si>
    <t>CZĘŚĆ II - BRANŻA  ELEKTRYCZNA</t>
  </si>
  <si>
    <t>Przebudowa linii oświetleniowej</t>
  </si>
  <si>
    <t>I.</t>
  </si>
  <si>
    <t>Demontaż słupów oświetleniowych o masie 100-300 kg [WZ-10]</t>
  </si>
  <si>
    <t>Demontaż opraw oświetlenia zewnętrznego na trzpieniu słupa lub wysięgniku</t>
  </si>
  <si>
    <t>Demontaż wysięgników rurowych o ciężarze do 30 kg mocowanych na słupie lub ścianie</t>
  </si>
  <si>
    <t>Odłączenie kabli o przekroju żył do 25 mm2</t>
  </si>
  <si>
    <t>Kopanie rowów dla kabli w sposób ręczny w gruncie kat. III</t>
  </si>
  <si>
    <t>Zasypywanie rowów dla kabli wykonanych ręcznie w gruncie kat. III</t>
  </si>
  <si>
    <t>Demontaż kabli wielożyłowych o masie 0,5-1,0 kg/m układanych w gruncie kat. III-IV</t>
  </si>
  <si>
    <t>Wykopy mechaniczne pod słupy wirowane jednożerdziowe o długości 10.5 m</t>
  </si>
  <si>
    <t>Montaż i stawianie słupów linii napowietrznej nn z żerdzi wirowanych - pojedynczy o długości do 10.5 m [EOP-10,5/2,5]</t>
  </si>
  <si>
    <t>Montaż wysięgników rurowych o masie do 15 kg na słupie</t>
  </si>
  <si>
    <t>Montaż opraw oświetlenia zewnętrznego na wysięgniku - z demontażu</t>
  </si>
  <si>
    <t>Montaż przewodów do opraw oświetleniowych - wciąganie w słupy, rury osłonowe i wysięgniki przy wysokości latarń do 10 m</t>
  </si>
  <si>
    <t>Układanie kabli o masie do 1.0 kg/m w rowach kablowych ręcznie - istniejący</t>
  </si>
  <si>
    <t>Zarobienie na sucho końca kabla 4-żyłowego o przekroju żył do 25 mm2 na napięcie do 1 kV o izolacji i powłoce z tworzyw sztucznych</t>
  </si>
  <si>
    <t>Badanie linii kablowej nn - kabel 4-żyłowy</t>
  </si>
  <si>
    <t>Sprawdzenie i pomiar 1-fazowego obwodu elektrycznego niskiego napięcia</t>
  </si>
  <si>
    <t>Transport wewnętrzny prefabrykatów żelbetowych na odległość do 20.0 km</t>
  </si>
  <si>
    <t>szt.</t>
  </si>
  <si>
    <t>kpl.</t>
  </si>
  <si>
    <t>stanow.</t>
  </si>
  <si>
    <t>słup</t>
  </si>
  <si>
    <t>kpl przew.</t>
  </si>
  <si>
    <t>odc.</t>
  </si>
  <si>
    <t>pomiar</t>
  </si>
  <si>
    <t>II.</t>
  </si>
  <si>
    <t>Koszty dodatkowe</t>
  </si>
  <si>
    <t>Koszt geodezji</t>
  </si>
  <si>
    <t>Koszt utylizacji, koszty nie ujęte w innych pozycjach</t>
  </si>
  <si>
    <t>Wartość kosztorysowa robót brutto:</t>
  </si>
  <si>
    <t>Wartość kosztorysowa robót ogółem (część I + II)</t>
  </si>
  <si>
    <t>TABELA ELEMENTÓW ROZLICZENIOWYCH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</si>
</sst>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0.000"/>
    <numFmt numFmtId="165" formatCode="0.00000"/>
  </numFmts>
  <fonts count="10">
    <font>
      <sz val="11"/>
      <color theme="1"/>
      <name val="Czcionka tekstu podstawowego"/>
      <family val="2"/>
      <charset val="238"/>
    </font>
    <font>
      <sz val="11"/>
      <color rgb="FF080000"/>
      <name val="Arial Narrow CE"/>
      <family val="2"/>
      <charset val="238"/>
    </font>
    <font>
      <sz val="9"/>
      <color rgb="FF080000"/>
      <name val="Arial Narrow CE"/>
      <family val="2"/>
      <charset val="238"/>
    </font>
    <font>
      <b/>
      <sz val="9"/>
      <color rgb="FF080000"/>
      <name val="Arial Narrow CE"/>
      <family val="2"/>
      <charset val="238"/>
    </font>
    <font>
      <sz val="12"/>
      <color theme="1"/>
      <name val="Czcionka tekstu podstawowego"/>
      <family val="2"/>
      <charset val="238"/>
    </font>
    <font>
      <b/>
      <sz val="11"/>
      <color rgb="FF080000"/>
      <name val="Arial Narrow CE"/>
      <family val="2"/>
      <charset val="238"/>
    </font>
    <font>
      <b/>
      <sz val="10"/>
      <color rgb="FF080000"/>
      <name val="Arial Narrow CE"/>
      <family val="2"/>
      <charset val="238"/>
    </font>
    <font>
      <b/>
      <sz val="12"/>
      <color rgb="FF080000"/>
      <name val="Arial Narrow CE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4"/>
      <color rgb="FF080000"/>
      <name val="Arial Narrow CE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6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3" fontId="1" fillId="0" borderId="18" xfId="0" applyNumberFormat="1" applyFont="1" applyBorder="1" applyAlignment="1">
      <alignment horizontal="center" vertical="center" wrapText="1"/>
    </xf>
    <xf numFmtId="43" fontId="0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43" fontId="1" fillId="0" borderId="5" xfId="0" applyNumberFormat="1" applyFont="1" applyBorder="1" applyAlignment="1">
      <alignment horizontal="right" vertical="center" wrapText="1"/>
    </xf>
    <xf numFmtId="43" fontId="0" fillId="0" borderId="6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3" fontId="7" fillId="0" borderId="18" xfId="0" applyNumberFormat="1" applyFont="1" applyBorder="1" applyAlignment="1">
      <alignment horizontal="center" vertical="center" wrapText="1"/>
    </xf>
    <xf numFmtId="43" fontId="8" fillId="0" borderId="17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19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5"/>
  <sheetViews>
    <sheetView tabSelected="1" view="pageBreakPreview" topLeftCell="A61" zoomScaleNormal="100" zoomScaleSheetLayoutView="100" workbookViewId="0">
      <selection activeCell="C12" sqref="C12"/>
    </sheetView>
  </sheetViews>
  <sheetFormatPr defaultRowHeight="14.25"/>
  <cols>
    <col min="1" max="1" width="3.125" style="5" customWidth="1"/>
    <col min="2" max="2" width="8.75" style="5" customWidth="1"/>
    <col min="3" max="3" width="44.25" customWidth="1"/>
    <col min="4" max="4" width="6.875" style="5" customWidth="1"/>
    <col min="5" max="5" width="4.5" style="5" customWidth="1"/>
    <col min="6" max="6" width="7.5" style="5" customWidth="1"/>
    <col min="7" max="7" width="8" style="5" customWidth="1"/>
  </cols>
  <sheetData>
    <row r="1" spans="1:39" ht="24.95" customHeight="1">
      <c r="C1" s="68" t="s">
        <v>131</v>
      </c>
      <c r="D1" s="68"/>
      <c r="E1" s="68"/>
    </row>
    <row r="2" spans="1:39" ht="15" customHeight="1">
      <c r="A2" s="25" t="s">
        <v>0</v>
      </c>
      <c r="B2" s="25"/>
      <c r="C2" s="1" t="s">
        <v>1</v>
      </c>
    </row>
    <row r="3" spans="1:39" ht="15" customHeight="1">
      <c r="A3" s="25" t="s">
        <v>2</v>
      </c>
      <c r="B3" s="25"/>
      <c r="C3" s="1" t="s">
        <v>3</v>
      </c>
    </row>
    <row r="4" spans="1:39" ht="15" customHeight="1" thickBot="1"/>
    <row r="5" spans="1:39" s="19" customFormat="1" ht="40.5" customHeight="1" thickBot="1">
      <c r="A5" s="20" t="s">
        <v>4</v>
      </c>
      <c r="B5" s="21" t="s">
        <v>5</v>
      </c>
      <c r="C5" s="21" t="s">
        <v>6</v>
      </c>
      <c r="D5" s="21" t="s">
        <v>7</v>
      </c>
      <c r="E5" s="21" t="s">
        <v>8</v>
      </c>
      <c r="F5" s="21" t="s">
        <v>9</v>
      </c>
      <c r="G5" s="22" t="s">
        <v>10</v>
      </c>
    </row>
    <row r="6" spans="1:39" s="19" customFormat="1" ht="19.5" customHeight="1" thickBot="1">
      <c r="A6" s="43"/>
      <c r="B6" s="46" t="s">
        <v>97</v>
      </c>
      <c r="C6" s="46"/>
      <c r="D6" s="44"/>
      <c r="E6" s="44"/>
      <c r="F6" s="44"/>
      <c r="G6" s="45"/>
    </row>
    <row r="7" spans="1:39" ht="15.75">
      <c r="A7" s="14" t="s">
        <v>88</v>
      </c>
      <c r="B7" s="15"/>
      <c r="C7" s="7" t="s">
        <v>11</v>
      </c>
      <c r="D7" s="16"/>
      <c r="E7" s="15"/>
      <c r="F7" s="17"/>
      <c r="G7" s="18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3"/>
    </row>
    <row r="8" spans="1:39" ht="30" customHeight="1">
      <c r="A8" s="30">
        <v>1</v>
      </c>
      <c r="B8" s="26" t="s">
        <v>12</v>
      </c>
      <c r="C8" s="27" t="s">
        <v>13</v>
      </c>
      <c r="D8" s="28">
        <v>0.7420000000000001</v>
      </c>
      <c r="E8" s="26" t="s">
        <v>14</v>
      </c>
      <c r="F8" s="29"/>
      <c r="G8" s="31">
        <f>ROUND(D8*F8,2)</f>
        <v>0</v>
      </c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3"/>
    </row>
    <row r="9" spans="1:39" ht="30" customHeight="1">
      <c r="A9" s="30">
        <v>2</v>
      </c>
      <c r="B9" s="26" t="s">
        <v>15</v>
      </c>
      <c r="C9" s="27" t="s">
        <v>16</v>
      </c>
      <c r="D9" s="28">
        <v>334.75</v>
      </c>
      <c r="E9" s="26" t="s">
        <v>17</v>
      </c>
      <c r="F9" s="29"/>
      <c r="G9" s="31">
        <f>ROUND(D9*F9,2)</f>
        <v>0</v>
      </c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3"/>
    </row>
    <row r="10" spans="1:39" ht="30" customHeight="1">
      <c r="A10" s="30">
        <v>3</v>
      </c>
      <c r="B10" s="26" t="s">
        <v>15</v>
      </c>
      <c r="C10" s="27" t="s">
        <v>18</v>
      </c>
      <c r="D10" s="28">
        <v>976</v>
      </c>
      <c r="E10" s="26" t="s">
        <v>19</v>
      </c>
      <c r="F10" s="29"/>
      <c r="G10" s="31">
        <f t="shared" ref="G10:G57" si="0">ROUND(D10*F10,2)</f>
        <v>0</v>
      </c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3"/>
    </row>
    <row r="11" spans="1:39" ht="30" customHeight="1">
      <c r="A11" s="30">
        <v>4</v>
      </c>
      <c r="B11" s="26" t="s">
        <v>15</v>
      </c>
      <c r="C11" s="27" t="s">
        <v>20</v>
      </c>
      <c r="D11" s="28">
        <v>78.684000000000012</v>
      </c>
      <c r="E11" s="26" t="s">
        <v>21</v>
      </c>
      <c r="F11" s="29"/>
      <c r="G11" s="31">
        <f t="shared" si="0"/>
        <v>0</v>
      </c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</row>
    <row r="12" spans="1:39" ht="30" customHeight="1">
      <c r="A12" s="30">
        <v>5</v>
      </c>
      <c r="B12" s="26" t="s">
        <v>15</v>
      </c>
      <c r="C12" s="27" t="s">
        <v>22</v>
      </c>
      <c r="D12" s="28">
        <v>334.75</v>
      </c>
      <c r="E12" s="26" t="s">
        <v>17</v>
      </c>
      <c r="F12" s="29"/>
      <c r="G12" s="31">
        <f t="shared" si="0"/>
        <v>0</v>
      </c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3"/>
    </row>
    <row r="13" spans="1:39" ht="30" customHeight="1">
      <c r="A13" s="30">
        <v>6</v>
      </c>
      <c r="B13" s="26" t="s">
        <v>15</v>
      </c>
      <c r="C13" s="27" t="s">
        <v>23</v>
      </c>
      <c r="D13" s="28">
        <v>538.0200000000001</v>
      </c>
      <c r="E13" s="26" t="s">
        <v>17</v>
      </c>
      <c r="F13" s="29"/>
      <c r="G13" s="31">
        <f t="shared" si="0"/>
        <v>0</v>
      </c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/>
    </row>
    <row r="14" spans="1:39" ht="30" customHeight="1">
      <c r="A14" s="30">
        <v>7</v>
      </c>
      <c r="B14" s="26" t="s">
        <v>15</v>
      </c>
      <c r="C14" s="27" t="s">
        <v>24</v>
      </c>
      <c r="D14" s="28">
        <v>480.90000000000003</v>
      </c>
      <c r="E14" s="26" t="s">
        <v>19</v>
      </c>
      <c r="F14" s="29"/>
      <c r="G14" s="31">
        <f t="shared" si="0"/>
        <v>0</v>
      </c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3"/>
    </row>
    <row r="15" spans="1:39" ht="30" customHeight="1">
      <c r="A15" s="30">
        <v>8</v>
      </c>
      <c r="B15" s="26" t="s">
        <v>15</v>
      </c>
      <c r="C15" s="27" t="s">
        <v>25</v>
      </c>
      <c r="D15" s="28">
        <v>149.9</v>
      </c>
      <c r="E15" s="26" t="s">
        <v>17</v>
      </c>
      <c r="F15" s="29"/>
      <c r="G15" s="31">
        <f t="shared" si="0"/>
        <v>0</v>
      </c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3"/>
    </row>
    <row r="16" spans="1:39" ht="30" customHeight="1">
      <c r="A16" s="30">
        <v>9</v>
      </c>
      <c r="B16" s="26" t="s">
        <v>15</v>
      </c>
      <c r="C16" s="27" t="s">
        <v>26</v>
      </c>
      <c r="D16" s="28">
        <v>522.36200000000008</v>
      </c>
      <c r="E16" s="26" t="s">
        <v>27</v>
      </c>
      <c r="F16" s="29"/>
      <c r="G16" s="31">
        <f t="shared" si="0"/>
        <v>0</v>
      </c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3"/>
    </row>
    <row r="17" spans="1:39" ht="30" customHeight="1">
      <c r="A17" s="30">
        <v>10</v>
      </c>
      <c r="B17" s="26" t="s">
        <v>28</v>
      </c>
      <c r="C17" s="27" t="s">
        <v>29</v>
      </c>
      <c r="D17" s="28">
        <v>4434.5</v>
      </c>
      <c r="E17" s="26" t="s">
        <v>17</v>
      </c>
      <c r="F17" s="29"/>
      <c r="G17" s="31">
        <f t="shared" si="0"/>
        <v>0</v>
      </c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3"/>
    </row>
    <row r="18" spans="1:39" ht="30" customHeight="1">
      <c r="A18" s="30">
        <v>11</v>
      </c>
      <c r="B18" s="26" t="s">
        <v>30</v>
      </c>
      <c r="C18" s="27" t="s">
        <v>31</v>
      </c>
      <c r="D18" s="28">
        <v>9</v>
      </c>
      <c r="E18" s="26" t="s">
        <v>32</v>
      </c>
      <c r="F18" s="29"/>
      <c r="G18" s="31">
        <f t="shared" si="0"/>
        <v>0</v>
      </c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3"/>
    </row>
    <row r="19" spans="1:39" ht="30" customHeight="1">
      <c r="A19" s="30">
        <v>12</v>
      </c>
      <c r="B19" s="26" t="s">
        <v>30</v>
      </c>
      <c r="C19" s="27" t="s">
        <v>33</v>
      </c>
      <c r="D19" s="28">
        <v>8.8620000000000001</v>
      </c>
      <c r="E19" s="26" t="s">
        <v>21</v>
      </c>
      <c r="F19" s="29"/>
      <c r="G19" s="31">
        <f t="shared" si="0"/>
        <v>0</v>
      </c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3"/>
    </row>
    <row r="20" spans="1:39" ht="30" customHeight="1" thickBot="1">
      <c r="A20" s="32">
        <v>13</v>
      </c>
      <c r="B20" s="33" t="s">
        <v>34</v>
      </c>
      <c r="C20" s="34" t="s">
        <v>35</v>
      </c>
      <c r="D20" s="35">
        <v>524</v>
      </c>
      <c r="E20" s="33" t="s">
        <v>17</v>
      </c>
      <c r="F20" s="36"/>
      <c r="G20" s="37">
        <f t="shared" si="0"/>
        <v>0</v>
      </c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3"/>
    </row>
    <row r="21" spans="1:39" ht="15.75">
      <c r="A21" s="9" t="s">
        <v>90</v>
      </c>
      <c r="B21" s="10"/>
      <c r="C21" s="8" t="s">
        <v>36</v>
      </c>
      <c r="D21" s="11"/>
      <c r="E21" s="10"/>
      <c r="F21" s="12"/>
      <c r="G21" s="38"/>
      <c r="H21" s="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3"/>
    </row>
    <row r="22" spans="1:39" ht="30" customHeight="1">
      <c r="A22" s="30">
        <v>14</v>
      </c>
      <c r="B22" s="26" t="s">
        <v>37</v>
      </c>
      <c r="C22" s="27" t="s">
        <v>38</v>
      </c>
      <c r="D22" s="28">
        <v>965.7</v>
      </c>
      <c r="E22" s="26" t="s">
        <v>19</v>
      </c>
      <c r="F22" s="29"/>
      <c r="G22" s="31">
        <f t="shared" si="0"/>
        <v>0</v>
      </c>
      <c r="H22" s="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3"/>
    </row>
    <row r="23" spans="1:39" ht="30" customHeight="1">
      <c r="A23" s="30">
        <v>15</v>
      </c>
      <c r="B23" s="26" t="s">
        <v>37</v>
      </c>
      <c r="C23" s="27" t="s">
        <v>39</v>
      </c>
      <c r="D23" s="28">
        <v>80.153000000000006</v>
      </c>
      <c r="E23" s="26" t="s">
        <v>21</v>
      </c>
      <c r="F23" s="29"/>
      <c r="G23" s="31">
        <f t="shared" si="0"/>
        <v>0</v>
      </c>
      <c r="H23" s="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3"/>
    </row>
    <row r="24" spans="1:39" ht="30" customHeight="1">
      <c r="A24" s="30">
        <v>16</v>
      </c>
      <c r="B24" s="26" t="s">
        <v>37</v>
      </c>
      <c r="C24" s="27" t="s">
        <v>40</v>
      </c>
      <c r="D24" s="28">
        <v>815.7</v>
      </c>
      <c r="E24" s="26" t="s">
        <v>19</v>
      </c>
      <c r="F24" s="29"/>
      <c r="G24" s="31">
        <f t="shared" si="0"/>
        <v>0</v>
      </c>
      <c r="H24" s="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3"/>
    </row>
    <row r="25" spans="1:39" ht="30" customHeight="1">
      <c r="A25" s="30">
        <v>17</v>
      </c>
      <c r="B25" s="26" t="s">
        <v>37</v>
      </c>
      <c r="C25" s="27" t="s">
        <v>41</v>
      </c>
      <c r="D25" s="28">
        <v>150</v>
      </c>
      <c r="E25" s="26" t="s">
        <v>19</v>
      </c>
      <c r="F25" s="29"/>
      <c r="G25" s="31">
        <f t="shared" si="0"/>
        <v>0</v>
      </c>
      <c r="H25" s="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3"/>
    </row>
    <row r="26" spans="1:39" ht="30" customHeight="1" thickBot="1">
      <c r="A26" s="32">
        <v>18</v>
      </c>
      <c r="B26" s="33" t="s">
        <v>42</v>
      </c>
      <c r="C26" s="34" t="s">
        <v>43</v>
      </c>
      <c r="D26" s="35">
        <v>965.7</v>
      </c>
      <c r="E26" s="33" t="s">
        <v>19</v>
      </c>
      <c r="F26" s="36"/>
      <c r="G26" s="37">
        <f t="shared" si="0"/>
        <v>0</v>
      </c>
      <c r="H26" s="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3"/>
    </row>
    <row r="27" spans="1:39" ht="15.75">
      <c r="A27" s="9" t="s">
        <v>89</v>
      </c>
      <c r="B27" s="10"/>
      <c r="C27" s="8" t="s">
        <v>44</v>
      </c>
      <c r="D27" s="11"/>
      <c r="E27" s="10"/>
      <c r="F27" s="12"/>
      <c r="G27" s="38"/>
      <c r="H27" s="2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"/>
    </row>
    <row r="28" spans="1:39" ht="30" customHeight="1">
      <c r="A28" s="30">
        <v>19</v>
      </c>
      <c r="B28" s="26" t="s">
        <v>45</v>
      </c>
      <c r="C28" s="27" t="s">
        <v>46</v>
      </c>
      <c r="D28" s="28">
        <v>4559.4400000000005</v>
      </c>
      <c r="E28" s="26" t="s">
        <v>17</v>
      </c>
      <c r="F28" s="29"/>
      <c r="G28" s="31">
        <f t="shared" si="0"/>
        <v>0</v>
      </c>
      <c r="H28" s="1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3"/>
    </row>
    <row r="29" spans="1:39" ht="30" customHeight="1">
      <c r="A29" s="30">
        <v>20</v>
      </c>
      <c r="B29" s="26" t="s">
        <v>45</v>
      </c>
      <c r="C29" s="27" t="s">
        <v>47</v>
      </c>
      <c r="D29" s="28">
        <v>9088.44</v>
      </c>
      <c r="E29" s="26" t="s">
        <v>17</v>
      </c>
      <c r="F29" s="29"/>
      <c r="G29" s="31">
        <f t="shared" si="0"/>
        <v>0</v>
      </c>
      <c r="H29" s="1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3"/>
    </row>
    <row r="30" spans="1:39" ht="30" customHeight="1" thickBot="1">
      <c r="A30" s="32">
        <v>21</v>
      </c>
      <c r="B30" s="33" t="s">
        <v>48</v>
      </c>
      <c r="C30" s="34" t="s">
        <v>49</v>
      </c>
      <c r="D30" s="35">
        <v>4559.4400000000005</v>
      </c>
      <c r="E30" s="33" t="s">
        <v>17</v>
      </c>
      <c r="F30" s="36"/>
      <c r="G30" s="37">
        <f t="shared" si="0"/>
        <v>0</v>
      </c>
      <c r="H30" s="1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3"/>
    </row>
    <row r="31" spans="1:39" ht="15.75">
      <c r="A31" s="9" t="s">
        <v>91</v>
      </c>
      <c r="B31" s="10"/>
      <c r="C31" s="8" t="s">
        <v>50</v>
      </c>
      <c r="D31" s="11"/>
      <c r="E31" s="10"/>
      <c r="F31" s="12"/>
      <c r="G31" s="38"/>
      <c r="H31" s="2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3"/>
    </row>
    <row r="32" spans="1:39" ht="30" customHeight="1">
      <c r="A32" s="30">
        <v>22</v>
      </c>
      <c r="B32" s="26" t="s">
        <v>51</v>
      </c>
      <c r="C32" s="27" t="s">
        <v>52</v>
      </c>
      <c r="D32" s="28">
        <v>4559.4400000000005</v>
      </c>
      <c r="E32" s="26" t="s">
        <v>17</v>
      </c>
      <c r="F32" s="29"/>
      <c r="G32" s="31">
        <f t="shared" si="0"/>
        <v>0</v>
      </c>
      <c r="H32" s="1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3"/>
    </row>
    <row r="33" spans="1:39" ht="30" customHeight="1" thickBot="1">
      <c r="A33" s="32">
        <v>23</v>
      </c>
      <c r="B33" s="33" t="s">
        <v>53</v>
      </c>
      <c r="C33" s="34" t="s">
        <v>54</v>
      </c>
      <c r="D33" s="35">
        <v>4529.5</v>
      </c>
      <c r="E33" s="33" t="s">
        <v>17</v>
      </c>
      <c r="F33" s="36"/>
      <c r="G33" s="37">
        <f t="shared" si="0"/>
        <v>0</v>
      </c>
      <c r="H33" s="1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3"/>
    </row>
    <row r="34" spans="1:39" ht="15.75">
      <c r="A34" s="9" t="s">
        <v>92</v>
      </c>
      <c r="B34" s="10"/>
      <c r="C34" s="8" t="s">
        <v>55</v>
      </c>
      <c r="D34" s="11"/>
      <c r="E34" s="10"/>
      <c r="F34" s="12"/>
      <c r="G34" s="38"/>
      <c r="H34" s="2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3"/>
    </row>
    <row r="35" spans="1:39" ht="30" customHeight="1">
      <c r="A35" s="30">
        <v>24</v>
      </c>
      <c r="B35" s="26" t="s">
        <v>56</v>
      </c>
      <c r="C35" s="27" t="s">
        <v>57</v>
      </c>
      <c r="D35" s="28">
        <v>435.25</v>
      </c>
      <c r="E35" s="26" t="s">
        <v>17</v>
      </c>
      <c r="F35" s="29"/>
      <c r="G35" s="31">
        <f t="shared" si="0"/>
        <v>0</v>
      </c>
      <c r="H35" s="1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3"/>
    </row>
    <row r="36" spans="1:39" ht="30" customHeight="1">
      <c r="A36" s="30">
        <v>25</v>
      </c>
      <c r="B36" s="26" t="s">
        <v>58</v>
      </c>
      <c r="C36" s="27" t="s">
        <v>59</v>
      </c>
      <c r="D36" s="28">
        <v>476.6</v>
      </c>
      <c r="E36" s="26" t="s">
        <v>19</v>
      </c>
      <c r="F36" s="29"/>
      <c r="G36" s="31">
        <f t="shared" si="0"/>
        <v>0</v>
      </c>
      <c r="H36" s="1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3"/>
    </row>
    <row r="37" spans="1:39" ht="30" customHeight="1">
      <c r="A37" s="30">
        <v>26</v>
      </c>
      <c r="B37" s="26" t="s">
        <v>58</v>
      </c>
      <c r="C37" s="27" t="s">
        <v>60</v>
      </c>
      <c r="D37" s="28">
        <v>14.775</v>
      </c>
      <c r="E37" s="26" t="s">
        <v>21</v>
      </c>
      <c r="F37" s="29"/>
      <c r="G37" s="31">
        <f t="shared" si="0"/>
        <v>0</v>
      </c>
      <c r="H37" s="1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3"/>
    </row>
    <row r="38" spans="1:39" ht="30" customHeight="1">
      <c r="A38" s="30">
        <v>27</v>
      </c>
      <c r="B38" s="26" t="s">
        <v>58</v>
      </c>
      <c r="C38" s="27" t="s">
        <v>61</v>
      </c>
      <c r="D38" s="28">
        <v>447.1</v>
      </c>
      <c r="E38" s="26" t="s">
        <v>19</v>
      </c>
      <c r="F38" s="29"/>
      <c r="G38" s="31">
        <f t="shared" si="0"/>
        <v>0</v>
      </c>
      <c r="H38" s="1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3"/>
    </row>
    <row r="39" spans="1:39" ht="30" customHeight="1">
      <c r="A39" s="30">
        <v>28</v>
      </c>
      <c r="B39" s="26" t="s">
        <v>58</v>
      </c>
      <c r="C39" s="27" t="s">
        <v>62</v>
      </c>
      <c r="D39" s="28">
        <v>28</v>
      </c>
      <c r="E39" s="26" t="s">
        <v>19</v>
      </c>
      <c r="F39" s="29"/>
      <c r="G39" s="31">
        <f t="shared" si="0"/>
        <v>0</v>
      </c>
      <c r="H39" s="1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3"/>
    </row>
    <row r="40" spans="1:39" ht="30" customHeight="1">
      <c r="A40" s="30">
        <v>29</v>
      </c>
      <c r="B40" s="26" t="s">
        <v>63</v>
      </c>
      <c r="C40" s="27" t="s">
        <v>64</v>
      </c>
      <c r="D40" s="28">
        <v>438.1</v>
      </c>
      <c r="E40" s="26" t="s">
        <v>17</v>
      </c>
      <c r="F40" s="29"/>
      <c r="G40" s="31">
        <f t="shared" si="0"/>
        <v>0</v>
      </c>
      <c r="H40" s="1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3"/>
    </row>
    <row r="41" spans="1:39" ht="30" customHeight="1">
      <c r="A41" s="30">
        <v>30</v>
      </c>
      <c r="B41" s="26" t="s">
        <v>65</v>
      </c>
      <c r="C41" s="27" t="s">
        <v>66</v>
      </c>
      <c r="D41" s="28">
        <v>414.25</v>
      </c>
      <c r="E41" s="26" t="s">
        <v>17</v>
      </c>
      <c r="F41" s="29"/>
      <c r="G41" s="31">
        <f t="shared" si="0"/>
        <v>0</v>
      </c>
      <c r="H41" s="1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3"/>
    </row>
    <row r="42" spans="1:39" ht="30" customHeight="1">
      <c r="A42" s="30">
        <v>31</v>
      </c>
      <c r="B42" s="26" t="s">
        <v>65</v>
      </c>
      <c r="C42" s="27" t="s">
        <v>67</v>
      </c>
      <c r="D42" s="28">
        <v>132.4</v>
      </c>
      <c r="E42" s="26" t="s">
        <v>17</v>
      </c>
      <c r="F42" s="29"/>
      <c r="G42" s="31">
        <f t="shared" si="0"/>
        <v>0</v>
      </c>
      <c r="H42" s="1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3"/>
    </row>
    <row r="43" spans="1:39" ht="30" customHeight="1">
      <c r="A43" s="30">
        <v>32</v>
      </c>
      <c r="B43" s="26" t="s">
        <v>65</v>
      </c>
      <c r="C43" s="27" t="s">
        <v>68</v>
      </c>
      <c r="D43" s="28">
        <v>21</v>
      </c>
      <c r="E43" s="26" t="s">
        <v>17</v>
      </c>
      <c r="F43" s="29"/>
      <c r="G43" s="31">
        <f t="shared" si="0"/>
        <v>0</v>
      </c>
      <c r="H43" s="1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3"/>
    </row>
    <row r="44" spans="1:39" ht="30" customHeight="1">
      <c r="A44" s="30">
        <v>33</v>
      </c>
      <c r="B44" s="26" t="s">
        <v>56</v>
      </c>
      <c r="C44" s="27" t="s">
        <v>69</v>
      </c>
      <c r="D44" s="28">
        <v>199.44000000000003</v>
      </c>
      <c r="E44" s="26" t="s">
        <v>17</v>
      </c>
      <c r="F44" s="29"/>
      <c r="G44" s="31">
        <f t="shared" si="0"/>
        <v>0</v>
      </c>
      <c r="H44" s="1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3"/>
    </row>
    <row r="45" spans="1:39" ht="30" customHeight="1">
      <c r="A45" s="30">
        <v>34</v>
      </c>
      <c r="B45" s="26" t="s">
        <v>63</v>
      </c>
      <c r="C45" s="27" t="s">
        <v>70</v>
      </c>
      <c r="D45" s="28">
        <v>199.44000000000003</v>
      </c>
      <c r="E45" s="26" t="s">
        <v>17</v>
      </c>
      <c r="F45" s="29"/>
      <c r="G45" s="31">
        <f t="shared" si="0"/>
        <v>0</v>
      </c>
      <c r="H45" s="1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3"/>
    </row>
    <row r="46" spans="1:39" ht="30" customHeight="1">
      <c r="A46" s="30">
        <v>35</v>
      </c>
      <c r="B46" s="26" t="s">
        <v>71</v>
      </c>
      <c r="C46" s="27" t="s">
        <v>72</v>
      </c>
      <c r="D46" s="28">
        <v>199.44000000000003</v>
      </c>
      <c r="E46" s="26" t="s">
        <v>17</v>
      </c>
      <c r="F46" s="29"/>
      <c r="G46" s="31">
        <f t="shared" si="0"/>
        <v>0</v>
      </c>
      <c r="H46" s="1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3"/>
    </row>
    <row r="47" spans="1:39" ht="30" customHeight="1" thickBot="1">
      <c r="A47" s="32">
        <v>36</v>
      </c>
      <c r="B47" s="33" t="s">
        <v>73</v>
      </c>
      <c r="C47" s="34" t="s">
        <v>74</v>
      </c>
      <c r="D47" s="35">
        <v>199.44000000000003</v>
      </c>
      <c r="E47" s="33" t="s">
        <v>17</v>
      </c>
      <c r="F47" s="36"/>
      <c r="G47" s="37">
        <f t="shared" si="0"/>
        <v>0</v>
      </c>
      <c r="H47" s="1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3"/>
    </row>
    <row r="48" spans="1:39" ht="15.75">
      <c r="A48" s="9" t="s">
        <v>93</v>
      </c>
      <c r="B48" s="10"/>
      <c r="C48" s="8" t="s">
        <v>75</v>
      </c>
      <c r="D48" s="11"/>
      <c r="E48" s="10"/>
      <c r="F48" s="12"/>
      <c r="G48" s="38"/>
      <c r="H48" s="1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3"/>
    </row>
    <row r="49" spans="1:39" ht="30" customHeight="1">
      <c r="A49" s="30">
        <v>37</v>
      </c>
      <c r="B49" s="26" t="s">
        <v>76</v>
      </c>
      <c r="C49" s="27" t="s">
        <v>77</v>
      </c>
      <c r="D49" s="28">
        <v>28</v>
      </c>
      <c r="E49" s="26" t="s">
        <v>17</v>
      </c>
      <c r="F49" s="29"/>
      <c r="G49" s="31">
        <f t="shared" si="0"/>
        <v>0</v>
      </c>
      <c r="H49" s="1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3"/>
    </row>
    <row r="50" spans="1:39" ht="30" customHeight="1">
      <c r="A50" s="30">
        <v>38</v>
      </c>
      <c r="B50" s="26" t="s">
        <v>76</v>
      </c>
      <c r="C50" s="27" t="s">
        <v>78</v>
      </c>
      <c r="D50" s="28">
        <v>102.42</v>
      </c>
      <c r="E50" s="26" t="s">
        <v>17</v>
      </c>
      <c r="F50" s="29"/>
      <c r="G50" s="31">
        <f t="shared" si="0"/>
        <v>0</v>
      </c>
      <c r="H50" s="1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3"/>
    </row>
    <row r="51" spans="1:39" ht="30" customHeight="1">
      <c r="A51" s="30">
        <v>39</v>
      </c>
      <c r="B51" s="26" t="s">
        <v>79</v>
      </c>
      <c r="C51" s="27" t="s">
        <v>80</v>
      </c>
      <c r="D51" s="28">
        <v>6</v>
      </c>
      <c r="E51" s="26" t="s">
        <v>32</v>
      </c>
      <c r="F51" s="29"/>
      <c r="G51" s="31">
        <f t="shared" si="0"/>
        <v>0</v>
      </c>
      <c r="H51" s="1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3"/>
    </row>
    <row r="52" spans="1:39" ht="30" customHeight="1" thickBot="1">
      <c r="A52" s="32">
        <v>40</v>
      </c>
      <c r="B52" s="33" t="s">
        <v>79</v>
      </c>
      <c r="C52" s="34" t="s">
        <v>81</v>
      </c>
      <c r="D52" s="35">
        <v>6</v>
      </c>
      <c r="E52" s="33" t="s">
        <v>32</v>
      </c>
      <c r="F52" s="36"/>
      <c r="G52" s="37">
        <f t="shared" si="0"/>
        <v>0</v>
      </c>
      <c r="H52" s="1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3"/>
    </row>
    <row r="53" spans="1:39" ht="15.75">
      <c r="A53" s="9" t="s">
        <v>94</v>
      </c>
      <c r="B53" s="10"/>
      <c r="C53" s="8" t="s">
        <v>82</v>
      </c>
      <c r="D53" s="11"/>
      <c r="E53" s="10"/>
      <c r="F53" s="12"/>
      <c r="G53" s="38"/>
      <c r="H53" s="1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3"/>
    </row>
    <row r="54" spans="1:39" ht="30" customHeight="1">
      <c r="A54" s="30">
        <v>41</v>
      </c>
      <c r="B54" s="26" t="s">
        <v>34</v>
      </c>
      <c r="C54" s="27" t="s">
        <v>83</v>
      </c>
      <c r="D54" s="28">
        <v>26.200000000000003</v>
      </c>
      <c r="E54" s="26" t="s">
        <v>21</v>
      </c>
      <c r="F54" s="29"/>
      <c r="G54" s="31">
        <f t="shared" si="0"/>
        <v>0</v>
      </c>
      <c r="H54" s="1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3"/>
    </row>
    <row r="55" spans="1:39" ht="30" customHeight="1">
      <c r="A55" s="30">
        <v>42</v>
      </c>
      <c r="B55" s="26" t="s">
        <v>84</v>
      </c>
      <c r="C55" s="27" t="s">
        <v>85</v>
      </c>
      <c r="D55" s="28">
        <v>5</v>
      </c>
      <c r="E55" s="26" t="s">
        <v>32</v>
      </c>
      <c r="F55" s="29"/>
      <c r="G55" s="31">
        <f t="shared" si="0"/>
        <v>0</v>
      </c>
      <c r="H55" s="1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3"/>
    </row>
    <row r="56" spans="1:39" ht="30" customHeight="1">
      <c r="A56" s="30">
        <v>43</v>
      </c>
      <c r="B56" s="26" t="s">
        <v>84</v>
      </c>
      <c r="C56" s="27" t="s">
        <v>86</v>
      </c>
      <c r="D56" s="28">
        <v>4</v>
      </c>
      <c r="E56" s="26" t="s">
        <v>32</v>
      </c>
      <c r="F56" s="29"/>
      <c r="G56" s="31">
        <f t="shared" si="0"/>
        <v>0</v>
      </c>
      <c r="H56" s="1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3"/>
    </row>
    <row r="57" spans="1:39" ht="30" customHeight="1" thickBot="1">
      <c r="A57" s="32">
        <v>44</v>
      </c>
      <c r="B57" s="33" t="s">
        <v>84</v>
      </c>
      <c r="C57" s="34" t="s">
        <v>87</v>
      </c>
      <c r="D57" s="35">
        <v>1</v>
      </c>
      <c r="E57" s="33" t="s">
        <v>32</v>
      </c>
      <c r="F57" s="36"/>
      <c r="G57" s="37">
        <f t="shared" si="0"/>
        <v>0</v>
      </c>
      <c r="H57" s="1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3"/>
    </row>
    <row r="58" spans="1:39" s="24" customFormat="1" ht="24.95" customHeight="1" thickBot="1">
      <c r="A58" s="39"/>
      <c r="B58" s="40"/>
      <c r="C58" s="41" t="s">
        <v>96</v>
      </c>
      <c r="D58" s="42"/>
      <c r="E58" s="70"/>
      <c r="F58" s="50">
        <f>SUM(G8:G57)</f>
        <v>0</v>
      </c>
      <c r="G58" s="51"/>
    </row>
    <row r="59" spans="1:39" s="24" customFormat="1" ht="24.95" customHeight="1" thickBot="1">
      <c r="A59" s="47"/>
      <c r="B59" s="46" t="s">
        <v>98</v>
      </c>
      <c r="C59" s="46"/>
      <c r="D59" s="48"/>
      <c r="E59" s="48"/>
      <c r="F59" s="48"/>
      <c r="G59" s="49"/>
    </row>
    <row r="60" spans="1:39" s="24" customFormat="1" ht="15">
      <c r="A60" s="9" t="s">
        <v>100</v>
      </c>
      <c r="B60" s="10"/>
      <c r="C60" s="8" t="s">
        <v>99</v>
      </c>
      <c r="D60" s="53"/>
      <c r="E60" s="54"/>
      <c r="F60" s="55"/>
      <c r="G60" s="38"/>
    </row>
    <row r="61" spans="1:39" s="24" customFormat="1" ht="24.95" customHeight="1">
      <c r="A61" s="30">
        <v>1</v>
      </c>
      <c r="B61" s="26"/>
      <c r="C61" s="27" t="s">
        <v>101</v>
      </c>
      <c r="D61" s="28">
        <v>2</v>
      </c>
      <c r="E61" s="26" t="s">
        <v>118</v>
      </c>
      <c r="F61" s="29"/>
      <c r="G61" s="31">
        <f>ROUND(F61*D61,2)</f>
        <v>0</v>
      </c>
    </row>
    <row r="62" spans="1:39" s="24" customFormat="1" ht="24.95" customHeight="1">
      <c r="A62" s="30">
        <f>A61+1</f>
        <v>2</v>
      </c>
      <c r="B62" s="26"/>
      <c r="C62" s="27" t="s">
        <v>102</v>
      </c>
      <c r="D62" s="28">
        <v>2</v>
      </c>
      <c r="E62" s="26" t="s">
        <v>119</v>
      </c>
      <c r="F62" s="29"/>
      <c r="G62" s="31">
        <f t="shared" ref="G62:G77" si="1">ROUND(F62*D62,2)</f>
        <v>0</v>
      </c>
    </row>
    <row r="63" spans="1:39" s="24" customFormat="1" ht="24.95" customHeight="1">
      <c r="A63" s="30">
        <f t="shared" ref="A63:A77" si="2">A62+1</f>
        <v>3</v>
      </c>
      <c r="B63" s="26"/>
      <c r="C63" s="27" t="s">
        <v>103</v>
      </c>
      <c r="D63" s="28">
        <v>2</v>
      </c>
      <c r="E63" s="26" t="s">
        <v>118</v>
      </c>
      <c r="F63" s="29"/>
      <c r="G63" s="31">
        <f t="shared" si="1"/>
        <v>0</v>
      </c>
    </row>
    <row r="64" spans="1:39" s="24" customFormat="1" ht="24.95" customHeight="1">
      <c r="A64" s="30">
        <f t="shared" si="2"/>
        <v>4</v>
      </c>
      <c r="B64" s="26"/>
      <c r="C64" s="27" t="s">
        <v>104</v>
      </c>
      <c r="D64" s="28">
        <v>4</v>
      </c>
      <c r="E64" s="26" t="s">
        <v>118</v>
      </c>
      <c r="F64" s="29"/>
      <c r="G64" s="31">
        <f t="shared" si="1"/>
        <v>0</v>
      </c>
    </row>
    <row r="65" spans="1:7" s="24" customFormat="1" ht="24.95" customHeight="1">
      <c r="A65" s="30">
        <f t="shared" si="2"/>
        <v>5</v>
      </c>
      <c r="B65" s="26"/>
      <c r="C65" s="27" t="s">
        <v>105</v>
      </c>
      <c r="D65" s="28">
        <v>2.56</v>
      </c>
      <c r="E65" s="26" t="s">
        <v>21</v>
      </c>
      <c r="F65" s="29"/>
      <c r="G65" s="31">
        <f t="shared" si="1"/>
        <v>0</v>
      </c>
    </row>
    <row r="66" spans="1:7" s="24" customFormat="1" ht="24.95" customHeight="1">
      <c r="A66" s="30">
        <f t="shared" si="2"/>
        <v>6</v>
      </c>
      <c r="B66" s="26"/>
      <c r="C66" s="27" t="s">
        <v>106</v>
      </c>
      <c r="D66" s="28">
        <f>D65</f>
        <v>2.56</v>
      </c>
      <c r="E66" s="26" t="s">
        <v>21</v>
      </c>
      <c r="F66" s="29"/>
      <c r="G66" s="31">
        <f t="shared" si="1"/>
        <v>0</v>
      </c>
    </row>
    <row r="67" spans="1:7" s="24" customFormat="1" ht="24.95" customHeight="1">
      <c r="A67" s="30">
        <f t="shared" si="2"/>
        <v>7</v>
      </c>
      <c r="B67" s="26"/>
      <c r="C67" s="27" t="s">
        <v>107</v>
      </c>
      <c r="D67" s="28">
        <v>8</v>
      </c>
      <c r="E67" s="26" t="s">
        <v>19</v>
      </c>
      <c r="F67" s="29"/>
      <c r="G67" s="31">
        <f t="shared" si="1"/>
        <v>0</v>
      </c>
    </row>
    <row r="68" spans="1:7" s="24" customFormat="1" ht="24.95" customHeight="1">
      <c r="A68" s="30">
        <f t="shared" si="2"/>
        <v>8</v>
      </c>
      <c r="B68" s="26"/>
      <c r="C68" s="27" t="s">
        <v>108</v>
      </c>
      <c r="D68" s="28">
        <v>2</v>
      </c>
      <c r="E68" s="26" t="s">
        <v>120</v>
      </c>
      <c r="F68" s="29"/>
      <c r="G68" s="31">
        <f t="shared" si="1"/>
        <v>0</v>
      </c>
    </row>
    <row r="69" spans="1:7" s="24" customFormat="1" ht="24.95" customHeight="1">
      <c r="A69" s="30">
        <f t="shared" si="2"/>
        <v>9</v>
      </c>
      <c r="B69" s="26"/>
      <c r="C69" s="27" t="s">
        <v>109</v>
      </c>
      <c r="D69" s="28">
        <v>2</v>
      </c>
      <c r="E69" s="26" t="s">
        <v>121</v>
      </c>
      <c r="F69" s="29"/>
      <c r="G69" s="31">
        <f t="shared" si="1"/>
        <v>0</v>
      </c>
    </row>
    <row r="70" spans="1:7" s="24" customFormat="1" ht="24.95" customHeight="1">
      <c r="A70" s="30">
        <f t="shared" si="2"/>
        <v>10</v>
      </c>
      <c r="B70" s="26"/>
      <c r="C70" s="27" t="s">
        <v>110</v>
      </c>
      <c r="D70" s="28">
        <v>2</v>
      </c>
      <c r="E70" s="26" t="s">
        <v>118</v>
      </c>
      <c r="F70" s="29"/>
      <c r="G70" s="31">
        <f t="shared" si="1"/>
        <v>0</v>
      </c>
    </row>
    <row r="71" spans="1:7" s="24" customFormat="1" ht="24.95" customHeight="1">
      <c r="A71" s="30">
        <f t="shared" si="2"/>
        <v>11</v>
      </c>
      <c r="B71" s="26"/>
      <c r="C71" s="27" t="s">
        <v>111</v>
      </c>
      <c r="D71" s="28">
        <v>2</v>
      </c>
      <c r="E71" s="26" t="s">
        <v>118</v>
      </c>
      <c r="F71" s="29"/>
      <c r="G71" s="31">
        <f t="shared" si="1"/>
        <v>0</v>
      </c>
    </row>
    <row r="72" spans="1:7" s="24" customFormat="1" ht="24.95" customHeight="1">
      <c r="A72" s="30">
        <f t="shared" si="2"/>
        <v>12</v>
      </c>
      <c r="B72" s="26"/>
      <c r="C72" s="27" t="s">
        <v>112</v>
      </c>
      <c r="D72" s="28">
        <v>2</v>
      </c>
      <c r="E72" s="52" t="s">
        <v>122</v>
      </c>
      <c r="F72" s="29"/>
      <c r="G72" s="31">
        <f t="shared" si="1"/>
        <v>0</v>
      </c>
    </row>
    <row r="73" spans="1:7" s="24" customFormat="1" ht="24.95" customHeight="1">
      <c r="A73" s="30">
        <f t="shared" si="2"/>
        <v>13</v>
      </c>
      <c r="B73" s="26"/>
      <c r="C73" s="27" t="s">
        <v>113</v>
      </c>
      <c r="D73" s="28">
        <v>8</v>
      </c>
      <c r="E73" s="26" t="s">
        <v>19</v>
      </c>
      <c r="F73" s="29"/>
      <c r="G73" s="31">
        <f t="shared" si="1"/>
        <v>0</v>
      </c>
    </row>
    <row r="74" spans="1:7" s="24" customFormat="1" ht="24.95" customHeight="1">
      <c r="A74" s="30">
        <f t="shared" si="2"/>
        <v>14</v>
      </c>
      <c r="B74" s="26"/>
      <c r="C74" s="27" t="s">
        <v>114</v>
      </c>
      <c r="D74" s="28">
        <v>4</v>
      </c>
      <c r="E74" s="26" t="s">
        <v>118</v>
      </c>
      <c r="F74" s="29"/>
      <c r="G74" s="31">
        <f t="shared" si="1"/>
        <v>0</v>
      </c>
    </row>
    <row r="75" spans="1:7" s="24" customFormat="1" ht="24.95" customHeight="1">
      <c r="A75" s="30">
        <f t="shared" si="2"/>
        <v>15</v>
      </c>
      <c r="B75" s="26"/>
      <c r="C75" s="27" t="s">
        <v>115</v>
      </c>
      <c r="D75" s="28">
        <v>4</v>
      </c>
      <c r="E75" s="26" t="s">
        <v>123</v>
      </c>
      <c r="F75" s="29"/>
      <c r="G75" s="31">
        <f t="shared" si="1"/>
        <v>0</v>
      </c>
    </row>
    <row r="76" spans="1:7" s="24" customFormat="1" ht="24.95" customHeight="1">
      <c r="A76" s="30">
        <f t="shared" si="2"/>
        <v>16</v>
      </c>
      <c r="B76" s="26"/>
      <c r="C76" s="27" t="s">
        <v>116</v>
      </c>
      <c r="D76" s="28">
        <v>2</v>
      </c>
      <c r="E76" s="26" t="s">
        <v>124</v>
      </c>
      <c r="F76" s="29"/>
      <c r="G76" s="31">
        <f t="shared" si="1"/>
        <v>0</v>
      </c>
    </row>
    <row r="77" spans="1:7" s="24" customFormat="1" ht="24.95" customHeight="1" thickBot="1">
      <c r="A77" s="32">
        <f t="shared" si="2"/>
        <v>17</v>
      </c>
      <c r="B77" s="33"/>
      <c r="C77" s="34" t="s">
        <v>117</v>
      </c>
      <c r="D77" s="35">
        <v>0.8</v>
      </c>
      <c r="E77" s="33" t="s">
        <v>27</v>
      </c>
      <c r="F77" s="36"/>
      <c r="G77" s="37">
        <f t="shared" si="1"/>
        <v>0</v>
      </c>
    </row>
    <row r="78" spans="1:7" s="24" customFormat="1" ht="16.5">
      <c r="A78" s="9" t="s">
        <v>125</v>
      </c>
      <c r="B78" s="10"/>
      <c r="C78" s="8" t="s">
        <v>126</v>
      </c>
      <c r="D78" s="56"/>
      <c r="E78" s="56"/>
      <c r="F78" s="57"/>
      <c r="G78" s="58"/>
    </row>
    <row r="79" spans="1:7" s="24" customFormat="1" ht="24.95" customHeight="1">
      <c r="A79" s="30">
        <f>A77+1</f>
        <v>18</v>
      </c>
      <c r="B79" s="26"/>
      <c r="C79" s="27" t="s">
        <v>127</v>
      </c>
      <c r="D79" s="28">
        <v>1</v>
      </c>
      <c r="E79" s="26" t="s">
        <v>119</v>
      </c>
      <c r="F79" s="29"/>
      <c r="G79" s="31">
        <f t="shared" ref="G79:G80" si="3">ROUND(F79*D79,2)</f>
        <v>0</v>
      </c>
    </row>
    <row r="80" spans="1:7" s="24" customFormat="1" ht="24.95" customHeight="1" thickBot="1">
      <c r="A80" s="32">
        <f>A79+1</f>
        <v>19</v>
      </c>
      <c r="B80" s="33"/>
      <c r="C80" s="34" t="s">
        <v>128</v>
      </c>
      <c r="D80" s="35">
        <v>1</v>
      </c>
      <c r="E80" s="33" t="s">
        <v>119</v>
      </c>
      <c r="F80" s="36"/>
      <c r="G80" s="37">
        <f t="shared" si="3"/>
        <v>0</v>
      </c>
    </row>
    <row r="81" spans="1:7" s="24" customFormat="1" ht="24.95" customHeight="1" thickBot="1">
      <c r="A81" s="39"/>
      <c r="B81" s="40"/>
      <c r="C81" s="41" t="s">
        <v>96</v>
      </c>
      <c r="D81" s="42"/>
      <c r="E81" s="70"/>
      <c r="F81" s="50">
        <f>SUM(G61:G80)</f>
        <v>0</v>
      </c>
      <c r="G81" s="51"/>
    </row>
    <row r="82" spans="1:7" s="24" customFormat="1" ht="24.95" customHeight="1" thickBot="1">
      <c r="A82" s="65" t="s">
        <v>130</v>
      </c>
      <c r="B82" s="66"/>
      <c r="C82" s="66"/>
      <c r="D82" s="66"/>
      <c r="E82" s="66"/>
      <c r="F82" s="66"/>
      <c r="G82" s="67"/>
    </row>
    <row r="83" spans="1:7" s="24" customFormat="1" ht="24.95" customHeight="1" thickBot="1">
      <c r="A83" s="61"/>
      <c r="B83" s="62"/>
      <c r="C83" s="59" t="s">
        <v>96</v>
      </c>
      <c r="D83" s="60"/>
      <c r="E83" s="69"/>
      <c r="F83" s="63">
        <f>F81+F58</f>
        <v>0</v>
      </c>
      <c r="G83" s="64"/>
    </row>
    <row r="84" spans="1:7" s="24" customFormat="1" ht="24.95" customHeight="1" thickBot="1">
      <c r="A84" s="61"/>
      <c r="B84" s="62"/>
      <c r="C84" s="59" t="s">
        <v>95</v>
      </c>
      <c r="D84" s="60"/>
      <c r="E84" s="69"/>
      <c r="F84" s="63">
        <f>ROUND(F83*0.23,2)</f>
        <v>0</v>
      </c>
      <c r="G84" s="64"/>
    </row>
    <row r="85" spans="1:7" s="24" customFormat="1" ht="24.95" customHeight="1" thickBot="1">
      <c r="A85" s="61"/>
      <c r="B85" s="62"/>
      <c r="C85" s="59" t="s">
        <v>129</v>
      </c>
      <c r="D85" s="60"/>
      <c r="E85" s="69"/>
      <c r="F85" s="63">
        <f>F84+F83</f>
        <v>0</v>
      </c>
      <c r="G85" s="64"/>
    </row>
  </sheetData>
  <mergeCells count="16">
    <mergeCell ref="C84:E84"/>
    <mergeCell ref="F84:G84"/>
    <mergeCell ref="C85:E85"/>
    <mergeCell ref="F85:G85"/>
    <mergeCell ref="C1:E1"/>
    <mergeCell ref="F58:G58"/>
    <mergeCell ref="B59:C59"/>
    <mergeCell ref="C81:E81"/>
    <mergeCell ref="F81:G81"/>
    <mergeCell ref="A82:G82"/>
    <mergeCell ref="C83:E83"/>
    <mergeCell ref="F83:G83"/>
    <mergeCell ref="A2:B2"/>
    <mergeCell ref="A3:B3"/>
    <mergeCell ref="B6:C6"/>
    <mergeCell ref="C58:E58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93" orientation="portrait" r:id="rId1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</dc:creator>
  <cp:lastModifiedBy>Krzysztof Biczysko</cp:lastModifiedBy>
  <cp:lastPrinted>2017-07-27T07:03:40Z</cp:lastPrinted>
  <dcterms:created xsi:type="dcterms:W3CDTF">2017-07-26T10:58:40Z</dcterms:created>
  <dcterms:modified xsi:type="dcterms:W3CDTF">2017-07-27T07:31:48Z</dcterms:modified>
</cp:coreProperties>
</file>